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Blackburne\AppData\Local\Microsoft\Windows\INetCache\Content.Outlook\IV4981SE\"/>
    </mc:Choice>
  </mc:AlternateContent>
  <xr:revisionPtr revIDLastSave="0" documentId="8_{6F652692-EAB9-4654-9D73-0CC8950CA64D}" xr6:coauthVersionLast="47" xr6:coauthVersionMax="47" xr10:uidLastSave="{00000000-0000-0000-0000-000000000000}"/>
  <bookViews>
    <workbookView xWindow="31290" yWindow="1095" windowWidth="24570" windowHeight="14385" xr2:uid="{00000000-000D-0000-FFFF-FFFF00000000}"/>
  </bookViews>
  <sheets>
    <sheet name="Sheet1" sheetId="1" r:id="rId1"/>
  </sheets>
  <definedNames>
    <definedName name="_xlnm.Print_Area" localSheetId="0">Sheet1!$A$1:$D$31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1" i="1"/>
  <c r="C12" i="1" s="1"/>
  <c r="C13" i="1" s="1"/>
  <c r="C14" i="1" s="1"/>
  <c r="C18" i="1" s="1"/>
</calcChain>
</file>

<file path=xl/sharedStrings.xml><?xml version="1.0" encoding="utf-8"?>
<sst xmlns="http://schemas.openxmlformats.org/spreadsheetml/2006/main" count="14" uniqueCount="14">
  <si>
    <t xml:space="preserve"> @ Fuel Percentage</t>
  </si>
  <si>
    <t>New Fuel Rate</t>
  </si>
  <si>
    <t>New Day Rate</t>
  </si>
  <si>
    <t xml:space="preserve"> @ base Fuel Rate</t>
  </si>
  <si>
    <t>labour component</t>
  </si>
  <si>
    <t>True total</t>
  </si>
  <si>
    <t>FAF Adjustment</t>
  </si>
  <si>
    <t>New FAF adjusted rate</t>
  </si>
  <si>
    <t>xxxx  Logging Limited</t>
  </si>
  <si>
    <t>Fuel Variation Calculator</t>
  </si>
  <si>
    <t>Crew 1</t>
  </si>
  <si>
    <t>Target ***</t>
  </si>
  <si>
    <t>*** Target, Loggers use tonnes/day - Trucking use 1 kilometre</t>
  </si>
  <si>
    <t>Contract Day Rate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</si>
</sst>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&quot;$&quot;* #,##0.0000_-;\-&quot;$&quot;* #,##0.0000_-;_-&quot;$&quot;* &quot;-&quot;??_-;_-@_-"/>
    <numFmt numFmtId="166" formatCode="_-* #,##0.000_-;\-* #,##0.000_-;_-* &quot;-&quot;??_-;_-@_-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43" fontId="1" fillId="0" borderId="0" xfId="1" applyFont="1"/>
    <xf numFmtId="43" fontId="1" fillId="0" borderId="0" xfId="1" applyFont="1" applyAlignment="1">
      <alignment horizontal="center"/>
    </xf>
    <xf numFmtId="43" fontId="2" fillId="0" borderId="0" xfId="1" applyFont="1"/>
    <xf numFmtId="43" fontId="1" fillId="0" borderId="3" xfId="1" applyFont="1" applyBorder="1"/>
    <xf numFmtId="43" fontId="1" fillId="0" borderId="0" xfId="1" applyFont="1" applyBorder="1"/>
    <xf numFmtId="43" fontId="1" fillId="0" borderId="1" xfId="1" applyFont="1" applyBorder="1"/>
    <xf numFmtId="43" fontId="1" fillId="0" borderId="2" xfId="1" applyFont="1" applyBorder="1"/>
    <xf numFmtId="43" fontId="3" fillId="0" borderId="0" xfId="1" applyFont="1" applyAlignment="1"/>
    <xf numFmtId="43" fontId="2" fillId="0" borderId="5" xfId="1" applyFont="1" applyBorder="1" applyAlignment="1"/>
    <xf numFmtId="43" fontId="1" fillId="0" borderId="7" xfId="1" applyFont="1" applyBorder="1"/>
    <xf numFmtId="43" fontId="1" fillId="0" borderId="5" xfId="1" applyFont="1" applyBorder="1"/>
    <xf numFmtId="43" fontId="2" fillId="0" borderId="8" xfId="1" applyFont="1" applyBorder="1"/>
    <xf numFmtId="43" fontId="2" fillId="0" borderId="9" xfId="1" applyFont="1" applyBorder="1"/>
    <xf numFmtId="43" fontId="2" fillId="0" borderId="4" xfId="1" applyFont="1" applyBorder="1"/>
    <xf numFmtId="0" fontId="2" fillId="2" borderId="6" xfId="1" applyNumberFormat="1" applyFont="1" applyFill="1" applyBorder="1" applyAlignment="1" applyProtection="1">
      <alignment horizontal="center" vertical="top"/>
      <protection locked="0"/>
    </xf>
    <xf numFmtId="10" fontId="1" fillId="2" borderId="7" xfId="3" applyNumberFormat="1" applyFont="1" applyFill="1" applyBorder="1" applyProtection="1">
      <protection locked="0"/>
    </xf>
    <xf numFmtId="43" fontId="1" fillId="2" borderId="5" xfId="1" applyFont="1" applyFill="1" applyBorder="1" applyProtection="1">
      <protection locked="0"/>
    </xf>
    <xf numFmtId="43" fontId="1" fillId="0" borderId="6" xfId="1" applyFont="1" applyBorder="1"/>
    <xf numFmtId="166" fontId="1" fillId="0" borderId="0" xfId="1" applyNumberFormat="1" applyFont="1"/>
    <xf numFmtId="43" fontId="5" fillId="0" borderId="0" xfId="1" applyFont="1"/>
    <xf numFmtId="43" fontId="1" fillId="0" borderId="0" xfId="1" applyFont="1" applyBorder="1" applyAlignment="1">
      <alignment horizontal="center"/>
    </xf>
    <xf numFmtId="43" fontId="0" fillId="0" borderId="3" xfId="1" applyFont="1" applyBorder="1"/>
    <xf numFmtId="165" fontId="1" fillId="2" borderId="0" xfId="2" applyNumberFormat="1" applyFont="1" applyFill="1" applyBorder="1" applyProtection="1">
      <protection locked="0"/>
    </xf>
    <xf numFmtId="43" fontId="2" fillId="0" borderId="3" xfId="1" applyFont="1" applyBorder="1"/>
    <xf numFmtId="43" fontId="0" fillId="0" borderId="3" xfId="1" applyFont="1" applyBorder="1" applyAlignment="1">
      <alignment horizontal="center"/>
    </xf>
    <xf numFmtId="164" fontId="1" fillId="2" borderId="0" xfId="1" applyNumberFormat="1" applyFont="1" applyFill="1" applyBorder="1" applyProtection="1">
      <protection locked="0"/>
    </xf>
    <xf numFmtId="43" fontId="3" fillId="0" borderId="0" xfId="1" applyFont="1" applyAlignment="1">
      <alignment horizontal="center"/>
    </xf>
    <xf numFmtId="43" fontId="4" fillId="2" borderId="0" xfId="1" applyFont="1" applyFill="1" applyAlignment="1" applyProtection="1">
      <alignment horizontal="center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21</xdr:row>
      <xdr:rowOff>95249</xdr:rowOff>
    </xdr:from>
    <xdr:to>
      <xdr:col>3</xdr:col>
      <xdr:colOff>942976</xdr:colOff>
      <xdr:row>30</xdr:row>
      <xdr:rowOff>104775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454DB6B-3071-D89D-3BD6-FB538C5B5ED6}"/>
            </a:ext>
          </a:extLst>
        </xdr:cNvPr>
        <xdr:cNvSpPr txBox="1"/>
      </xdr:nvSpPr>
      <xdr:spPr>
        <a:xfrm>
          <a:off x="1" y="3543299"/>
          <a:ext cx="4076700" cy="164782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NZ" sz="1100"/>
            <a:t>Provided</a:t>
          </a:r>
          <a:r>
            <a:rPr lang="en-NZ" sz="1100" baseline="0"/>
            <a:t> by Blackburne Group Accountants to FICA for use by it's members.  This is provided as a calculation guide for rates against fuel price movements. Blackburne Group LP will not be held liable for a members use of this calculator, nor anyone else relying on the information any member produces.</a:t>
          </a:r>
          <a:endParaRPr lang="en-NZ" sz="1100"/>
        </a:p>
      </xdr:txBody>
    </xdr:sp>
    <xdr:clientData/>
  </xdr:twoCellAnchor>
  <xdr:twoCellAnchor editAs="oneCell">
    <xdr:from>
      <xdr:col>0</xdr:col>
      <xdr:colOff>800099</xdr:colOff>
      <xdr:row>27</xdr:row>
      <xdr:rowOff>142874</xdr:rowOff>
    </xdr:from>
    <xdr:to>
      <xdr:col>2</xdr:col>
      <xdr:colOff>690351</xdr:colOff>
      <xdr:row>29</xdr:row>
      <xdr:rowOff>133350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F73C4F6-37EE-4B20-A1DD-0A4670FB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099" y="4686299"/>
          <a:ext cx="2061952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3"/>
  <sheetViews>
    <sheetView tabSelected="1" zoomScaleNormal="100" workbookViewId="0">
      <selection activeCell="C9" sqref="C9"/>
    </sheetView>
  </sheetViews>
  <sheetFormatPr defaultRowHeight="14.25" x14ac:dyDescent="0.2"/>
  <cols>
    <col min="1" max="1" width="17.25" style="1" bestFit="1" customWidth="1"/>
    <col min="2" max="2" width="11.25" style="1" customWidth="1"/>
    <col min="3" max="5" width="12.625" style="1" customWidth="1"/>
    <col min="6" max="6" width="15.125" style="1" customWidth="1"/>
    <col min="7" max="14" width="12.625" style="1" customWidth="1"/>
  </cols>
  <sheetData>
    <row r="2" spans="1:8" ht="19.5" x14ac:dyDescent="0.3">
      <c r="A2" s="28" t="s">
        <v>8</v>
      </c>
      <c r="B2" s="28"/>
      <c r="C2" s="28"/>
      <c r="D2" s="8"/>
      <c r="E2" s="8"/>
      <c r="F2" s="8"/>
      <c r="G2" s="8"/>
      <c r="H2" s="8"/>
    </row>
    <row r="3" spans="1:8" ht="6.75" customHeight="1" x14ac:dyDescent="0.25">
      <c r="D3" s="8"/>
      <c r="E3" s="8"/>
      <c r="F3" s="8"/>
      <c r="G3" s="8"/>
      <c r="H3" s="8"/>
    </row>
    <row r="4" spans="1:8" ht="15.75" x14ac:dyDescent="0.25">
      <c r="A4" s="27" t="s">
        <v>9</v>
      </c>
      <c r="B4" s="27"/>
      <c r="C4" s="27"/>
      <c r="D4" s="8"/>
      <c r="E4" s="8"/>
      <c r="F4" s="8"/>
      <c r="G4" s="8"/>
      <c r="H4" s="8"/>
    </row>
    <row r="6" spans="1:8" x14ac:dyDescent="0.2">
      <c r="A6" s="2"/>
      <c r="B6" s="2"/>
    </row>
    <row r="7" spans="1:8" ht="15" x14ac:dyDescent="0.25">
      <c r="A7" s="6"/>
      <c r="B7" s="7"/>
      <c r="C7" s="9"/>
    </row>
    <row r="8" spans="1:8" ht="15" x14ac:dyDescent="0.2">
      <c r="A8" s="4"/>
      <c r="B8" s="21"/>
      <c r="C8" s="15" t="s">
        <v>10</v>
      </c>
    </row>
    <row r="9" spans="1:8" x14ac:dyDescent="0.2">
      <c r="A9" s="22" t="s">
        <v>13</v>
      </c>
      <c r="B9" s="5"/>
      <c r="C9" s="17">
        <v>11500</v>
      </c>
    </row>
    <row r="10" spans="1:8" x14ac:dyDescent="0.2">
      <c r="A10" s="4" t="s">
        <v>0</v>
      </c>
      <c r="B10" s="5"/>
      <c r="C10" s="16">
        <v>0.15</v>
      </c>
    </row>
    <row r="11" spans="1:8" x14ac:dyDescent="0.2">
      <c r="A11" s="4" t="s">
        <v>3</v>
      </c>
      <c r="B11" s="23">
        <v>1.45</v>
      </c>
      <c r="C11" s="10">
        <f>C9*C10</f>
        <v>1725</v>
      </c>
    </row>
    <row r="12" spans="1:8" x14ac:dyDescent="0.2">
      <c r="A12" s="4" t="s">
        <v>1</v>
      </c>
      <c r="B12" s="23">
        <v>2.4500000000000002</v>
      </c>
      <c r="C12" s="10">
        <f>(C11/B11)*B12</f>
        <v>2914.6551724137935</v>
      </c>
    </row>
    <row r="13" spans="1:8" x14ac:dyDescent="0.2">
      <c r="A13" s="4" t="s">
        <v>6</v>
      </c>
      <c r="B13" s="5"/>
      <c r="C13" s="10">
        <f>C12-C11</f>
        <v>1189.6551724137935</v>
      </c>
    </row>
    <row r="14" spans="1:8" ht="13.5" customHeight="1" x14ac:dyDescent="0.2">
      <c r="A14" s="4" t="s">
        <v>2</v>
      </c>
      <c r="B14" s="5"/>
      <c r="C14" s="18">
        <f>C9+C13</f>
        <v>12689.655172413793</v>
      </c>
    </row>
    <row r="15" spans="1:8" ht="0.75" customHeight="1" x14ac:dyDescent="0.2">
      <c r="A15" s="4" t="s">
        <v>4</v>
      </c>
      <c r="B15" s="5"/>
      <c r="C15" s="10"/>
    </row>
    <row r="16" spans="1:8" ht="14.25" hidden="1" customHeight="1" x14ac:dyDescent="0.25">
      <c r="A16" s="24" t="s">
        <v>5</v>
      </c>
      <c r="B16" s="21"/>
      <c r="C16" s="10"/>
    </row>
    <row r="17" spans="1:5" ht="14.25" customHeight="1" x14ac:dyDescent="0.2">
      <c r="A17" s="25" t="s">
        <v>11</v>
      </c>
      <c r="B17" s="26">
        <v>300</v>
      </c>
      <c r="C17" s="11">
        <f>C9/$B$17</f>
        <v>38.333333333333336</v>
      </c>
    </row>
    <row r="18" spans="1:5" ht="14.25" customHeight="1" x14ac:dyDescent="0.25">
      <c r="A18" s="12" t="s">
        <v>7</v>
      </c>
      <c r="B18" s="13"/>
      <c r="C18" s="14">
        <f>C14/$B$17</f>
        <v>42.298850574712645</v>
      </c>
    </row>
    <row r="19" spans="1:5" x14ac:dyDescent="0.2">
      <c r="E19" s="19"/>
    </row>
    <row r="20" spans="1:5" x14ac:dyDescent="0.2">
      <c r="A20" s="20" t="s">
        <v>12</v>
      </c>
      <c r="B20" s="20"/>
      <c r="C20" s="20"/>
      <c r="D20" s="20"/>
    </row>
    <row r="25" spans="1:5" ht="15" x14ac:dyDescent="0.25">
      <c r="A25" s="3"/>
    </row>
    <row r="33" spans="3:3" x14ac:dyDescent="0.2">
      <c r="C33"/>
    </row>
  </sheetData>
  <sheetProtection algorithmName="SHA-512" hashValue="pfQIBsj6UQNx2APcfXfDL/oJP9BeoWeutNUODo0qq6A7Ofmm8Sayb4S68cnUV92i5DfUyHb7cp46ugS5MPmTYg==" saltValue="1SdE5Q/6TxtYOC7BQrpLeg==" spinCount="100000" sheet="1" objects="1" scenarios="1" selectLockedCells="1"/>
  <mergeCells count="2">
    <mergeCell ref="A4:C4"/>
    <mergeCell ref="A2:C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75cf45-5f65-4907-b96c-44442f9d151e">
      <Terms xmlns="http://schemas.microsoft.com/office/infopath/2007/PartnerControls"/>
    </lcf76f155ced4ddcb4097134ff3c332f>
    <TaxCatchAll xmlns="2cb8cb98-5d44-4dec-8af7-7dc17a15af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493B09DDD22449A1619A9895770707" ma:contentTypeVersion="20" ma:contentTypeDescription="Create a new document." ma:contentTypeScope="" ma:versionID="a9614b89d1c8fb2d51b9216257abb93f">
  <xsd:schema xmlns:xsd="http://www.w3.org/2001/XMLSchema" xmlns:xs="http://www.w3.org/2001/XMLSchema" xmlns:p="http://schemas.microsoft.com/office/2006/metadata/properties" xmlns:ns2="5c75cf45-5f65-4907-b96c-44442f9d151e" xmlns:ns3="2cb8cb98-5d44-4dec-8af7-7dc17a15afe8" targetNamespace="http://schemas.microsoft.com/office/2006/metadata/properties" ma:root="true" ma:fieldsID="8e4502dca4732da196fe92ac826a0459" ns2:_="" ns3:_="">
    <xsd:import namespace="5c75cf45-5f65-4907-b96c-44442f9d151e"/>
    <xsd:import namespace="2cb8cb98-5d44-4dec-8af7-7dc17a15af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75cf45-5f65-4907-b96c-44442f9d15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b3c5645-c7b2-4f5a-a902-bba9b7c316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b8cb98-5d44-4dec-8af7-7dc17a15afe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62c9b0d-a6b5-4946-b7a5-e35a2ea18ea3}" ma:internalName="TaxCatchAll" ma:showField="CatchAllData" ma:web="2cb8cb98-5d44-4dec-8af7-7dc17a15af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38F975-1463-4C00-8A8E-7C20936B800C}">
  <ds:schemaRefs>
    <ds:schemaRef ds:uri="http://schemas.microsoft.com/office/2006/metadata/properties"/>
    <ds:schemaRef ds:uri="http://schemas.microsoft.com/office/infopath/2007/PartnerControls"/>
    <ds:schemaRef ds:uri="5c75cf45-5f65-4907-b96c-44442f9d151e"/>
    <ds:schemaRef ds:uri="2cb8cb98-5d44-4dec-8af7-7dc17a15afe8"/>
  </ds:schemaRefs>
</ds:datastoreItem>
</file>

<file path=customXml/itemProps2.xml><?xml version="1.0" encoding="utf-8"?>
<ds:datastoreItem xmlns:ds="http://schemas.openxmlformats.org/officeDocument/2006/customXml" ds:itemID="{92977788-3356-4E08-8E77-38D3950D2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A6723C-5F66-4965-9993-453B5CC43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75cf45-5f65-4907-b96c-44442f9d151e"/>
    <ds:schemaRef ds:uri="2cb8cb98-5d44-4dec-8af7-7dc17a15af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Logan Hammersley</dc:creator>
  <cp:lastModifiedBy>Mark Blackburne</cp:lastModifiedBy>
  <cp:lastPrinted>2026-03-10T23:28:42Z</cp:lastPrinted>
  <dcterms:created xsi:type="dcterms:W3CDTF">2020-09-07T00:00:26Z</dcterms:created>
  <dcterms:modified xsi:type="dcterms:W3CDTF">2026-03-16T05:03:08Z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ContentTypeId">
    <vt:lpwstr>0x01010005493B09DDD22449A1619A9895770707</vt:lpwstr>
  </property>
  <property fmtid="{D5CDD505-2E9C-101B-9397-08002B2CF9AE}" pid="5" name="MediaServiceImageTags">
    <vt:lpwstr/>
  </property>
</Properties>
</file>